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485"/>
  </bookViews>
  <sheets>
    <sheet name="мп гор среда " sheetId="2" r:id="rId1"/>
  </sheets>
  <calcPr calcId="124519"/>
</workbook>
</file>

<file path=xl/calcChain.xml><?xml version="1.0" encoding="utf-8"?>
<calcChain xmlns="http://schemas.openxmlformats.org/spreadsheetml/2006/main">
  <c r="E54" i="2"/>
  <c r="E57"/>
  <c r="F58"/>
  <c r="E38"/>
  <c r="E33"/>
  <c r="G34"/>
  <c r="G39"/>
  <c r="E39"/>
  <c r="H54"/>
  <c r="G54"/>
  <c r="H57"/>
  <c r="N44"/>
  <c r="N39"/>
  <c r="E37"/>
  <c r="K55" l="1"/>
  <c r="K56"/>
  <c r="K57"/>
  <c r="K58"/>
  <c r="J58"/>
  <c r="J57"/>
  <c r="J56"/>
  <c r="J55"/>
  <c r="I58"/>
  <c r="I57"/>
  <c r="I56"/>
  <c r="I55"/>
  <c r="H58"/>
  <c r="H56"/>
  <c r="H55"/>
  <c r="G58"/>
  <c r="G57"/>
  <c r="G56"/>
  <c r="G55"/>
  <c r="F57"/>
  <c r="F56"/>
  <c r="E56"/>
  <c r="F55"/>
  <c r="F32"/>
  <c r="N49"/>
  <c r="N34"/>
  <c r="E45"/>
  <c r="E46"/>
  <c r="E47"/>
  <c r="E48"/>
  <c r="F44"/>
  <c r="F49"/>
  <c r="F39"/>
  <c r="F34"/>
  <c r="F54" s="1"/>
  <c r="F30"/>
  <c r="F31"/>
  <c r="F33"/>
  <c r="N17"/>
  <c r="F17"/>
  <c r="F12" s="1"/>
  <c r="F22" s="1"/>
  <c r="F16"/>
  <c r="F26" s="1"/>
  <c r="F15"/>
  <c r="F25" s="1"/>
  <c r="F14"/>
  <c r="F24" s="1"/>
  <c r="F13"/>
  <c r="F23" s="1"/>
  <c r="E50"/>
  <c r="E51"/>
  <c r="E52"/>
  <c r="E53"/>
  <c r="E40"/>
  <c r="E41"/>
  <c r="E42"/>
  <c r="E43"/>
  <c r="E35"/>
  <c r="E55" s="1"/>
  <c r="E36"/>
  <c r="E58"/>
  <c r="E19"/>
  <c r="E20"/>
  <c r="E21"/>
  <c r="E18"/>
  <c r="G17"/>
  <c r="H17"/>
  <c r="I17"/>
  <c r="J17"/>
  <c r="K17"/>
  <c r="G49"/>
  <c r="H49"/>
  <c r="I49"/>
  <c r="J49"/>
  <c r="K49"/>
  <c r="G44"/>
  <c r="H44"/>
  <c r="I44"/>
  <c r="J44"/>
  <c r="I39"/>
  <c r="J39"/>
  <c r="J54" s="1"/>
  <c r="K39"/>
  <c r="H34"/>
  <c r="I34"/>
  <c r="I54" s="1"/>
  <c r="J34"/>
  <c r="K34"/>
  <c r="K54" s="1"/>
  <c r="G30"/>
  <c r="H30"/>
  <c r="I30"/>
  <c r="J30"/>
  <c r="K30"/>
  <c r="G31"/>
  <c r="H31"/>
  <c r="I31"/>
  <c r="J31"/>
  <c r="K31"/>
  <c r="G32"/>
  <c r="H32"/>
  <c r="I32"/>
  <c r="J32"/>
  <c r="K32"/>
  <c r="G33"/>
  <c r="H33"/>
  <c r="I33"/>
  <c r="J33"/>
  <c r="K33"/>
  <c r="E32" l="1"/>
  <c r="E34"/>
  <c r="E44"/>
  <c r="F29"/>
  <c r="E49"/>
  <c r="E17"/>
  <c r="E30"/>
  <c r="E31"/>
  <c r="I29"/>
  <c r="J29"/>
  <c r="K29"/>
  <c r="G29"/>
  <c r="H29"/>
  <c r="J12"/>
  <c r="J22" s="1"/>
  <c r="K12"/>
  <c r="K22" s="1"/>
  <c r="J13"/>
  <c r="J23" s="1"/>
  <c r="K13"/>
  <c r="K23" s="1"/>
  <c r="J14"/>
  <c r="J24" s="1"/>
  <c r="K14"/>
  <c r="K24" s="1"/>
  <c r="J15"/>
  <c r="J25" s="1"/>
  <c r="K15"/>
  <c r="K25" s="1"/>
  <c r="J16"/>
  <c r="J26" s="1"/>
  <c r="K16"/>
  <c r="K26" s="1"/>
  <c r="E16"/>
  <c r="E26" s="1"/>
  <c r="E15"/>
  <c r="E25" s="1"/>
  <c r="E13"/>
  <c r="E23" s="1"/>
  <c r="I16"/>
  <c r="I26" s="1"/>
  <c r="H16"/>
  <c r="H26" s="1"/>
  <c r="G16"/>
  <c r="G26" s="1"/>
  <c r="I15"/>
  <c r="I25" s="1"/>
  <c r="H15"/>
  <c r="H25" s="1"/>
  <c r="G15"/>
  <c r="G25" s="1"/>
  <c r="I14"/>
  <c r="I24" s="1"/>
  <c r="H14"/>
  <c r="H24" s="1"/>
  <c r="G14"/>
  <c r="G24" s="1"/>
  <c r="E14"/>
  <c r="E24" s="1"/>
  <c r="I13"/>
  <c r="I23" s="1"/>
  <c r="H13"/>
  <c r="H23" s="1"/>
  <c r="G13"/>
  <c r="G23" s="1"/>
  <c r="I12"/>
  <c r="I22" s="1"/>
  <c r="H12"/>
  <c r="H22" s="1"/>
  <c r="G12"/>
  <c r="G22" s="1"/>
  <c r="E29" l="1"/>
  <c r="E12"/>
  <c r="E22" s="1"/>
</calcChain>
</file>

<file path=xl/sharedStrings.xml><?xml version="1.0" encoding="utf-8"?>
<sst xmlns="http://schemas.openxmlformats.org/spreadsheetml/2006/main" count="132" uniqueCount="47">
  <si>
    <t>№ п/п</t>
  </si>
  <si>
    <t>Наименование мероприятия муниципальной программы</t>
  </si>
  <si>
    <t>Участники муниципальной программы, ответственные за реализацию мероприятия программы</t>
  </si>
  <si>
    <t>Объем финансирования мероприятия программы, рублей</t>
  </si>
  <si>
    <t>Целевые индикаторы реализации мероприятия программы</t>
  </si>
  <si>
    <t>Источник финансирования</t>
  </si>
  <si>
    <t>Всего</t>
  </si>
  <si>
    <t>Наименование</t>
  </si>
  <si>
    <t>Единица измерения</t>
  </si>
  <si>
    <t>1.</t>
  </si>
  <si>
    <t>1. Федеральный бюджет</t>
  </si>
  <si>
    <t>2. Областной бюджет</t>
  </si>
  <si>
    <t>3. местный бюджет</t>
  </si>
  <si>
    <t>1.1.</t>
  </si>
  <si>
    <t>Администрация Солнцевского сельского поселения</t>
  </si>
  <si>
    <t>Всего,  в том числе:</t>
  </si>
  <si>
    <t>Итого по программе</t>
  </si>
  <si>
    <t>Всего, в том числе:</t>
  </si>
  <si>
    <t>4. иные средства</t>
  </si>
  <si>
    <t>Итого по подпрограмме 1 муниципальной программы</t>
  </si>
  <si>
    <t>Площадь благоустроенных муниципальных территорий общего пользования</t>
  </si>
  <si>
    <t>Площадь отремонтированных дорог, проездов, тротуаров</t>
  </si>
  <si>
    <t xml:space="preserve">
Повышение уровня благоустройства дворовых территорий многоквартирных домов
</t>
  </si>
  <si>
    <t>Цель подпрограммы № 1 муниципальной программы  "Благоустройство дворовых территорий многоквартирных домов  в Солнцевском сельском поселении Исилькульского муниципального района Омской области"</t>
  </si>
  <si>
    <t>Задача 1 подпрограммы 1 "Повышение уровня благоустройства дворовых территорий многоквартирных домов"</t>
  </si>
  <si>
    <t>Задача 1 муниципальной программы: "Повышение качества и уровня комфорта городской среды путем  реализации мероприятий по благоустройству дворовых территорий многоквартирных домов"</t>
  </si>
  <si>
    <t>м2</t>
  </si>
  <si>
    <t>x</t>
  </si>
  <si>
    <t>всего</t>
  </si>
  <si>
    <t>Наименование подпрограммы № 1 «Благоустройство дворовых территорий многоквартирных домов в Солнцевском сельском поселении Исилькульского муниципального района Омской области»</t>
  </si>
  <si>
    <t>Ремонт дворовой территории многоквартирного дома с. Солнцевка, ул. Советская, д. 60</t>
  </si>
  <si>
    <t>Задача муниципальной программы: "Повышение качества и уровня комфорта городской среды путем реализации мероприятий по благоустройству общественных территорий"</t>
  </si>
  <si>
    <t>1.3.</t>
  </si>
  <si>
    <t>1.2.</t>
  </si>
  <si>
    <t>Подпрограмма 1: "Реализация инициативных проектов в сфере благоустройства"</t>
  </si>
  <si>
    <t>Основное мероприятие "Благоустройство общественных территорий"</t>
  </si>
  <si>
    <t xml:space="preserve">Приложение № 3
 к Муниципальной программе
Черемновского сельского поселения
«Формирование комфортной городской среды
 Черемновского   сельского  поселения"
</t>
  </si>
  <si>
    <t xml:space="preserve">Финансовое обеспечение реализации (мероприятия) муниципальной программы 
"«Формирование комфортной городской среды»  в Черемновском сельском
поселении Называевского  муниципального  района Омской области" 
</t>
  </si>
  <si>
    <t>Цель муниципальной программы: "Повышение уровня благоустройства Черемновского сельского поселения"</t>
  </si>
  <si>
    <t>Администрация Черемновского сельского поселения</t>
  </si>
  <si>
    <t>1.4.</t>
  </si>
  <si>
    <t>Обустройство прилегающей территории "Мемориальному комплексу воинам освободителям" в с. Черемновка</t>
  </si>
  <si>
    <t>Обустройство прилегающей территории "Памятнику погибшим воинам в годы Великой Отечественной войны" в д. Лески</t>
  </si>
  <si>
    <t>Обустройство спортивной  площадки с уставкой и монтажом  оборудования д. Фомиха</t>
  </si>
  <si>
    <t>Обустройство спортивной  площадки с установкой и монтажом  оборудования с. Черемновка</t>
  </si>
  <si>
    <t>4. Внебюджетные средства</t>
  </si>
  <si>
    <t>4. Внебюджетнве средства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</si>
</sst>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right" wrapText="1"/>
    </xf>
    <xf numFmtId="0" fontId="6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" fontId="2" fillId="0" borderId="5" xfId="0" applyNumberFormat="1" applyFont="1" applyBorder="1" applyAlignment="1">
      <alignment horizontal="center" vertical="center" wrapText="1"/>
    </xf>
    <xf numFmtId="16" fontId="2" fillId="0" borderId="6" xfId="0" applyNumberFormat="1" applyFont="1" applyBorder="1" applyAlignment="1">
      <alignment horizontal="center" vertical="center" wrapText="1"/>
    </xf>
    <xf numFmtId="16" fontId="2" fillId="0" borderId="7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1"/>
  <sheetViews>
    <sheetView tabSelected="1" topLeftCell="A7" workbookViewId="0">
      <selection activeCell="E55" sqref="E55"/>
    </sheetView>
  </sheetViews>
  <sheetFormatPr defaultRowHeight="15"/>
  <cols>
    <col min="1" max="1" width="8.7109375" customWidth="1"/>
    <col min="2" max="2" width="35.7109375" customWidth="1"/>
    <col min="3" max="3" width="34" customWidth="1"/>
    <col min="4" max="4" width="33.140625" customWidth="1"/>
    <col min="5" max="6" width="14.7109375" customWidth="1"/>
    <col min="7" max="7" width="14.28515625" customWidth="1"/>
    <col min="8" max="8" width="12.7109375" customWidth="1"/>
    <col min="9" max="9" width="9.5703125" customWidth="1"/>
    <col min="10" max="10" width="14.7109375" bestFit="1" customWidth="1"/>
    <col min="11" max="11" width="6.7109375" customWidth="1"/>
    <col min="12" max="12" width="42.7109375" customWidth="1"/>
    <col min="13" max="13" width="4.7109375" customWidth="1"/>
    <col min="14" max="14" width="6" customWidth="1"/>
    <col min="15" max="15" width="8.28515625" customWidth="1"/>
    <col min="16" max="16" width="8" customWidth="1"/>
    <col min="17" max="20" width="6" customWidth="1"/>
  </cols>
  <sheetData>
    <row r="1" spans="1:20" ht="103.5" customHeight="1">
      <c r="A1" s="25" t="s">
        <v>36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2" spans="1:20" ht="83.25" customHeight="1">
      <c r="A2" s="26" t="s">
        <v>37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0" ht="26.25" customHeight="1">
      <c r="A3" s="27" t="s">
        <v>0</v>
      </c>
      <c r="B3" s="28" t="s">
        <v>1</v>
      </c>
      <c r="C3" s="27" t="s">
        <v>2</v>
      </c>
      <c r="D3" s="27" t="s">
        <v>3</v>
      </c>
      <c r="E3" s="27"/>
      <c r="F3" s="27"/>
      <c r="G3" s="27"/>
      <c r="H3" s="27"/>
      <c r="I3" s="27"/>
      <c r="J3" s="27"/>
      <c r="K3" s="27"/>
      <c r="L3" s="27" t="s">
        <v>4</v>
      </c>
      <c r="M3" s="27"/>
      <c r="N3" s="27"/>
      <c r="O3" s="27"/>
      <c r="P3" s="27"/>
      <c r="Q3" s="27"/>
      <c r="R3" s="27"/>
      <c r="S3" s="27"/>
      <c r="T3" s="27"/>
    </row>
    <row r="4" spans="1:20" ht="15" customHeight="1">
      <c r="A4" s="27"/>
      <c r="B4" s="29"/>
      <c r="C4" s="27"/>
      <c r="D4" s="31" t="s">
        <v>5</v>
      </c>
      <c r="E4" s="31" t="s">
        <v>6</v>
      </c>
      <c r="F4" s="36"/>
      <c r="G4" s="37"/>
      <c r="H4" s="37"/>
      <c r="I4" s="37"/>
      <c r="J4" s="37"/>
      <c r="K4" s="38"/>
      <c r="L4" s="22" t="s">
        <v>7</v>
      </c>
      <c r="M4" s="22" t="s">
        <v>8</v>
      </c>
      <c r="N4" s="22" t="s">
        <v>28</v>
      </c>
      <c r="O4" s="33"/>
      <c r="P4" s="34"/>
      <c r="Q4" s="34"/>
      <c r="R4" s="34"/>
      <c r="S4" s="34"/>
      <c r="T4" s="35"/>
    </row>
    <row r="5" spans="1:20" ht="53.25" customHeight="1">
      <c r="A5" s="27"/>
      <c r="B5" s="30"/>
      <c r="C5" s="27"/>
      <c r="D5" s="32"/>
      <c r="E5" s="32"/>
      <c r="F5" s="10">
        <v>2024</v>
      </c>
      <c r="G5" s="10">
        <v>2025</v>
      </c>
      <c r="H5" s="10">
        <v>2026</v>
      </c>
      <c r="I5" s="10">
        <v>2027</v>
      </c>
      <c r="J5" s="10">
        <v>2028</v>
      </c>
      <c r="K5" s="10">
        <v>2029</v>
      </c>
      <c r="L5" s="23"/>
      <c r="M5" s="23"/>
      <c r="N5" s="23"/>
      <c r="O5" s="10">
        <v>2024</v>
      </c>
      <c r="P5" s="10">
        <v>2025</v>
      </c>
      <c r="Q5" s="10">
        <v>2026</v>
      </c>
      <c r="R5" s="10">
        <v>2027</v>
      </c>
      <c r="S5" s="10">
        <v>2028</v>
      </c>
      <c r="T5" s="10">
        <v>2029</v>
      </c>
    </row>
    <row r="6" spans="1:20" ht="18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</row>
    <row r="7" spans="1:20" ht="20.25" customHeight="1">
      <c r="A7" s="24" t="s">
        <v>38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</row>
    <row r="8" spans="1:20" ht="21.75" hidden="1" customHeight="1">
      <c r="A8" s="24" t="s">
        <v>25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</row>
    <row r="9" spans="1:20" ht="18" hidden="1">
      <c r="A9" s="24" t="s">
        <v>29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</row>
    <row r="10" spans="1:20" ht="18" hidden="1">
      <c r="A10" s="24" t="s">
        <v>23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</row>
    <row r="11" spans="1:20" ht="18" hidden="1">
      <c r="A11" s="43" t="s">
        <v>24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7" hidden="1" customHeight="1">
      <c r="A12" s="39" t="s">
        <v>9</v>
      </c>
      <c r="B12" s="39" t="s">
        <v>22</v>
      </c>
      <c r="C12" s="39"/>
      <c r="D12" s="2" t="s">
        <v>17</v>
      </c>
      <c r="E12" s="3">
        <f>E17</f>
        <v>1000</v>
      </c>
      <c r="F12" s="3">
        <f t="shared" ref="F12:I12" si="0">F17</f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ref="J12:K12" si="1">J17</f>
        <v>0</v>
      </c>
      <c r="K12" s="3">
        <f t="shared" si="1"/>
        <v>1000</v>
      </c>
      <c r="L12" s="39" t="s">
        <v>27</v>
      </c>
      <c r="M12" s="39" t="s">
        <v>27</v>
      </c>
      <c r="N12" s="39" t="s">
        <v>27</v>
      </c>
      <c r="O12" s="39" t="s">
        <v>27</v>
      </c>
      <c r="P12" s="39" t="s">
        <v>27</v>
      </c>
      <c r="Q12" s="39" t="s">
        <v>27</v>
      </c>
      <c r="R12" s="39" t="s">
        <v>27</v>
      </c>
      <c r="S12" s="39" t="s">
        <v>27</v>
      </c>
      <c r="T12" s="39" t="s">
        <v>27</v>
      </c>
    </row>
    <row r="13" spans="1:20" ht="27" hidden="1" customHeight="1">
      <c r="A13" s="39"/>
      <c r="B13" s="39"/>
      <c r="C13" s="39"/>
      <c r="D13" s="2" t="s">
        <v>10</v>
      </c>
      <c r="E13" s="3">
        <f t="shared" ref="E13:I16" si="2">E18</f>
        <v>0</v>
      </c>
      <c r="F13" s="3">
        <f t="shared" si="2"/>
        <v>0</v>
      </c>
      <c r="G13" s="3">
        <f t="shared" si="2"/>
        <v>0</v>
      </c>
      <c r="H13" s="3">
        <f t="shared" si="2"/>
        <v>0</v>
      </c>
      <c r="I13" s="3">
        <f t="shared" si="2"/>
        <v>0</v>
      </c>
      <c r="J13" s="3">
        <f t="shared" ref="J13:K13" si="3">J18</f>
        <v>0</v>
      </c>
      <c r="K13" s="3">
        <f t="shared" si="3"/>
        <v>0</v>
      </c>
      <c r="L13" s="39"/>
      <c r="M13" s="39"/>
      <c r="N13" s="39"/>
      <c r="O13" s="39"/>
      <c r="P13" s="39"/>
      <c r="Q13" s="39"/>
      <c r="R13" s="39"/>
      <c r="S13" s="39"/>
      <c r="T13" s="39"/>
    </row>
    <row r="14" spans="1:20" ht="22.5" hidden="1" customHeight="1">
      <c r="A14" s="39"/>
      <c r="B14" s="39"/>
      <c r="C14" s="39"/>
      <c r="D14" s="2" t="s">
        <v>11</v>
      </c>
      <c r="E14" s="3">
        <f t="shared" si="2"/>
        <v>0</v>
      </c>
      <c r="F14" s="3">
        <f t="shared" ref="F14" si="4">F19</f>
        <v>0</v>
      </c>
      <c r="G14" s="3">
        <f t="shared" si="2"/>
        <v>0</v>
      </c>
      <c r="H14" s="3">
        <f t="shared" si="2"/>
        <v>0</v>
      </c>
      <c r="I14" s="3">
        <f t="shared" si="2"/>
        <v>0</v>
      </c>
      <c r="J14" s="3">
        <f t="shared" ref="J14:K14" si="5">J19</f>
        <v>0</v>
      </c>
      <c r="K14" s="3">
        <f t="shared" si="5"/>
        <v>0</v>
      </c>
      <c r="L14" s="39"/>
      <c r="M14" s="39"/>
      <c r="N14" s="39"/>
      <c r="O14" s="39"/>
      <c r="P14" s="39"/>
      <c r="Q14" s="39"/>
      <c r="R14" s="39"/>
      <c r="S14" s="39"/>
      <c r="T14" s="39"/>
    </row>
    <row r="15" spans="1:20" ht="24" hidden="1" customHeight="1">
      <c r="A15" s="39"/>
      <c r="B15" s="39"/>
      <c r="C15" s="39"/>
      <c r="D15" s="2" t="s">
        <v>12</v>
      </c>
      <c r="E15" s="3">
        <f t="shared" si="2"/>
        <v>1000</v>
      </c>
      <c r="F15" s="3">
        <f t="shared" ref="F15" si="6">F20</f>
        <v>0</v>
      </c>
      <c r="G15" s="3">
        <f t="shared" si="2"/>
        <v>0</v>
      </c>
      <c r="H15" s="3">
        <f t="shared" si="2"/>
        <v>0</v>
      </c>
      <c r="I15" s="3">
        <f t="shared" si="2"/>
        <v>0</v>
      </c>
      <c r="J15" s="3">
        <f t="shared" ref="J15:K15" si="7">J20</f>
        <v>0</v>
      </c>
      <c r="K15" s="3">
        <f t="shared" si="7"/>
        <v>1000</v>
      </c>
      <c r="L15" s="39"/>
      <c r="M15" s="39"/>
      <c r="N15" s="39"/>
      <c r="O15" s="39"/>
      <c r="P15" s="39"/>
      <c r="Q15" s="39"/>
      <c r="R15" s="39"/>
      <c r="S15" s="39"/>
      <c r="T15" s="39"/>
    </row>
    <row r="16" spans="1:20" ht="22.5" hidden="1" customHeight="1">
      <c r="A16" s="39"/>
      <c r="B16" s="39"/>
      <c r="C16" s="39"/>
      <c r="D16" s="2" t="s">
        <v>18</v>
      </c>
      <c r="E16" s="3">
        <f t="shared" si="2"/>
        <v>0</v>
      </c>
      <c r="F16" s="3">
        <f t="shared" ref="F16" si="8">F21</f>
        <v>0</v>
      </c>
      <c r="G16" s="3">
        <f t="shared" si="2"/>
        <v>0</v>
      </c>
      <c r="H16" s="3">
        <f t="shared" si="2"/>
        <v>0</v>
      </c>
      <c r="I16" s="3">
        <f t="shared" si="2"/>
        <v>0</v>
      </c>
      <c r="J16" s="3">
        <f t="shared" ref="J16:K16" si="9">J21</f>
        <v>0</v>
      </c>
      <c r="K16" s="3">
        <f t="shared" si="9"/>
        <v>0</v>
      </c>
      <c r="L16" s="39"/>
      <c r="M16" s="39"/>
      <c r="N16" s="39"/>
      <c r="O16" s="39"/>
      <c r="P16" s="39"/>
      <c r="Q16" s="39"/>
      <c r="R16" s="39"/>
      <c r="S16" s="39"/>
      <c r="T16" s="39"/>
    </row>
    <row r="17" spans="1:20" ht="18" hidden="1">
      <c r="A17" s="24" t="s">
        <v>13</v>
      </c>
      <c r="B17" s="24" t="s">
        <v>30</v>
      </c>
      <c r="C17" s="24" t="s">
        <v>14</v>
      </c>
      <c r="D17" s="4" t="s">
        <v>17</v>
      </c>
      <c r="E17" s="5">
        <f>+G17+H17+I17+J17+K17</f>
        <v>1000</v>
      </c>
      <c r="F17" s="5">
        <f t="shared" ref="F17" si="10">F18+F19+F20+F21</f>
        <v>0</v>
      </c>
      <c r="G17" s="5">
        <f t="shared" ref="G17:K17" si="11">G18+G19+G20+G21</f>
        <v>0</v>
      </c>
      <c r="H17" s="5">
        <f t="shared" si="11"/>
        <v>0</v>
      </c>
      <c r="I17" s="5">
        <f t="shared" si="11"/>
        <v>0</v>
      </c>
      <c r="J17" s="5">
        <f t="shared" si="11"/>
        <v>0</v>
      </c>
      <c r="K17" s="5">
        <f t="shared" si="11"/>
        <v>1000</v>
      </c>
      <c r="L17" s="24" t="s">
        <v>21</v>
      </c>
      <c r="M17" s="24" t="s">
        <v>26</v>
      </c>
      <c r="N17" s="24">
        <f>O17+P17+Q17+R17+S17+T17</f>
        <v>100</v>
      </c>
      <c r="O17" s="24">
        <v>0</v>
      </c>
      <c r="P17" s="24">
        <v>0</v>
      </c>
      <c r="Q17" s="24">
        <v>0</v>
      </c>
      <c r="R17" s="24">
        <v>0</v>
      </c>
      <c r="S17" s="19">
        <v>0</v>
      </c>
      <c r="T17" s="19">
        <v>100</v>
      </c>
    </row>
    <row r="18" spans="1:20" ht="21.75" hidden="1" customHeight="1">
      <c r="A18" s="24"/>
      <c r="B18" s="24"/>
      <c r="C18" s="24"/>
      <c r="D18" s="4" t="s">
        <v>10</v>
      </c>
      <c r="E18" s="5">
        <f>+G18+H18+I18+J18+K18</f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24"/>
      <c r="M18" s="24"/>
      <c r="N18" s="24"/>
      <c r="O18" s="24"/>
      <c r="P18" s="24"/>
      <c r="Q18" s="24"/>
      <c r="R18" s="24"/>
      <c r="S18" s="20"/>
      <c r="T18" s="20"/>
    </row>
    <row r="19" spans="1:20" ht="24" hidden="1" customHeight="1">
      <c r="A19" s="24"/>
      <c r="B19" s="24"/>
      <c r="C19" s="24"/>
      <c r="D19" s="4" t="s">
        <v>11</v>
      </c>
      <c r="E19" s="5">
        <f t="shared" ref="E19:E21" si="12">+G19+H19+I19+J19+K19</f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24"/>
      <c r="M19" s="24"/>
      <c r="N19" s="24"/>
      <c r="O19" s="24"/>
      <c r="P19" s="24"/>
      <c r="Q19" s="24"/>
      <c r="R19" s="24"/>
      <c r="S19" s="20"/>
      <c r="T19" s="20"/>
    </row>
    <row r="20" spans="1:20" ht="21.75" hidden="1" customHeight="1">
      <c r="A20" s="24"/>
      <c r="B20" s="24"/>
      <c r="C20" s="24"/>
      <c r="D20" s="4" t="s">
        <v>12</v>
      </c>
      <c r="E20" s="5">
        <f t="shared" si="12"/>
        <v>1000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1000</v>
      </c>
      <c r="L20" s="24"/>
      <c r="M20" s="24"/>
      <c r="N20" s="24"/>
      <c r="O20" s="24"/>
      <c r="P20" s="24"/>
      <c r="Q20" s="24"/>
      <c r="R20" s="24"/>
      <c r="S20" s="20"/>
      <c r="T20" s="20"/>
    </row>
    <row r="21" spans="1:20" ht="23.25" hidden="1" customHeight="1">
      <c r="A21" s="24"/>
      <c r="B21" s="24"/>
      <c r="C21" s="24"/>
      <c r="D21" s="4" t="s">
        <v>18</v>
      </c>
      <c r="E21" s="5">
        <f t="shared" si="12"/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24"/>
      <c r="M21" s="24"/>
      <c r="N21" s="24"/>
      <c r="O21" s="24"/>
      <c r="P21" s="24"/>
      <c r="Q21" s="24"/>
      <c r="R21" s="24"/>
      <c r="S21" s="21"/>
      <c r="T21" s="21"/>
    </row>
    <row r="22" spans="1:20" ht="23.25" hidden="1" customHeight="1">
      <c r="A22" s="54" t="s">
        <v>19</v>
      </c>
      <c r="B22" s="54"/>
      <c r="C22" s="54"/>
      <c r="D22" s="6" t="s">
        <v>15</v>
      </c>
      <c r="E22" s="7">
        <f>E12</f>
        <v>1000</v>
      </c>
      <c r="F22" s="7">
        <f t="shared" ref="F22" si="13">F12</f>
        <v>0</v>
      </c>
      <c r="G22" s="7">
        <f t="shared" ref="G22:I22" si="14">G12</f>
        <v>0</v>
      </c>
      <c r="H22" s="7">
        <f t="shared" si="14"/>
        <v>0</v>
      </c>
      <c r="I22" s="7">
        <f t="shared" si="14"/>
        <v>0</v>
      </c>
      <c r="J22" s="7">
        <f t="shared" ref="J22:K22" si="15">J12</f>
        <v>0</v>
      </c>
      <c r="K22" s="7">
        <f t="shared" si="15"/>
        <v>1000</v>
      </c>
      <c r="L22" s="40" t="s">
        <v>27</v>
      </c>
      <c r="M22" s="40" t="s">
        <v>27</v>
      </c>
      <c r="N22" s="40" t="s">
        <v>27</v>
      </c>
      <c r="O22" s="40" t="s">
        <v>27</v>
      </c>
      <c r="P22" s="40" t="s">
        <v>27</v>
      </c>
      <c r="Q22" s="40" t="s">
        <v>27</v>
      </c>
      <c r="R22" s="40" t="s">
        <v>27</v>
      </c>
      <c r="S22" s="40" t="s">
        <v>27</v>
      </c>
      <c r="T22" s="40" t="s">
        <v>27</v>
      </c>
    </row>
    <row r="23" spans="1:20" ht="24.75" hidden="1" customHeight="1">
      <c r="A23" s="54"/>
      <c r="B23" s="54"/>
      <c r="C23" s="54"/>
      <c r="D23" s="6" t="s">
        <v>10</v>
      </c>
      <c r="E23" s="7">
        <f t="shared" ref="E23:I26" si="16">E13</f>
        <v>0</v>
      </c>
      <c r="F23" s="7">
        <f t="shared" ref="F23" si="17">F13</f>
        <v>0</v>
      </c>
      <c r="G23" s="7">
        <f t="shared" si="16"/>
        <v>0</v>
      </c>
      <c r="H23" s="7">
        <f t="shared" si="16"/>
        <v>0</v>
      </c>
      <c r="I23" s="7">
        <f t="shared" si="16"/>
        <v>0</v>
      </c>
      <c r="J23" s="7">
        <f t="shared" ref="J23:K23" si="18">J13</f>
        <v>0</v>
      </c>
      <c r="K23" s="7">
        <f t="shared" si="18"/>
        <v>0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1.75" hidden="1" customHeight="1">
      <c r="A24" s="54"/>
      <c r="B24" s="54"/>
      <c r="C24" s="54"/>
      <c r="D24" s="6" t="s">
        <v>11</v>
      </c>
      <c r="E24" s="7">
        <f t="shared" si="16"/>
        <v>0</v>
      </c>
      <c r="F24" s="7">
        <f t="shared" ref="F24" si="19">F14</f>
        <v>0</v>
      </c>
      <c r="G24" s="7">
        <f t="shared" si="16"/>
        <v>0</v>
      </c>
      <c r="H24" s="7">
        <f t="shared" si="16"/>
        <v>0</v>
      </c>
      <c r="I24" s="7">
        <f t="shared" si="16"/>
        <v>0</v>
      </c>
      <c r="J24" s="7">
        <f t="shared" ref="J24:K24" si="20">J14</f>
        <v>0</v>
      </c>
      <c r="K24" s="7">
        <f t="shared" si="20"/>
        <v>0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3.25" hidden="1" customHeight="1">
      <c r="A25" s="54"/>
      <c r="B25" s="54"/>
      <c r="C25" s="54"/>
      <c r="D25" s="6" t="s">
        <v>12</v>
      </c>
      <c r="E25" s="7">
        <f t="shared" si="16"/>
        <v>1000</v>
      </c>
      <c r="F25" s="7">
        <f t="shared" ref="F25" si="21">F15</f>
        <v>0</v>
      </c>
      <c r="G25" s="7">
        <f t="shared" si="16"/>
        <v>0</v>
      </c>
      <c r="H25" s="7">
        <f t="shared" si="16"/>
        <v>0</v>
      </c>
      <c r="I25" s="7">
        <f t="shared" si="16"/>
        <v>0</v>
      </c>
      <c r="J25" s="7">
        <f t="shared" ref="J25:K25" si="22">J15</f>
        <v>0</v>
      </c>
      <c r="K25" s="7">
        <f t="shared" si="22"/>
        <v>1000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2.5" hidden="1" customHeight="1">
      <c r="A26" s="54"/>
      <c r="B26" s="54"/>
      <c r="C26" s="54"/>
      <c r="D26" s="6" t="s">
        <v>18</v>
      </c>
      <c r="E26" s="7">
        <f t="shared" si="16"/>
        <v>0</v>
      </c>
      <c r="F26" s="7">
        <f t="shared" ref="F26" si="23">F16</f>
        <v>0</v>
      </c>
      <c r="G26" s="7">
        <f t="shared" si="16"/>
        <v>0</v>
      </c>
      <c r="H26" s="7">
        <f t="shared" si="16"/>
        <v>0</v>
      </c>
      <c r="I26" s="7">
        <f t="shared" si="16"/>
        <v>0</v>
      </c>
      <c r="J26" s="7">
        <f t="shared" ref="J26:K26" si="24">J16</f>
        <v>0</v>
      </c>
      <c r="K26" s="7">
        <f t="shared" si="24"/>
        <v>0</v>
      </c>
      <c r="L26" s="42"/>
      <c r="M26" s="42"/>
      <c r="N26" s="42"/>
      <c r="O26" s="42"/>
      <c r="P26" s="42"/>
      <c r="Q26" s="42"/>
      <c r="R26" s="42"/>
      <c r="S26" s="42"/>
      <c r="T26" s="42"/>
    </row>
    <row r="27" spans="1:20" ht="22.5" customHeight="1">
      <c r="A27" s="24" t="s">
        <v>31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</row>
    <row r="28" spans="1:20" ht="21.75" customHeight="1">
      <c r="A28" s="24" t="s">
        <v>34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</row>
    <row r="29" spans="1:20" ht="27" customHeight="1">
      <c r="A29" s="39" t="s">
        <v>9</v>
      </c>
      <c r="B29" s="39" t="s">
        <v>35</v>
      </c>
      <c r="C29" s="39"/>
      <c r="D29" s="2" t="s">
        <v>17</v>
      </c>
      <c r="E29" s="13">
        <f>E34+E39+E44+E49</f>
        <v>813906.99</v>
      </c>
      <c r="F29" s="13">
        <f>F34+F39+F44+F49</f>
        <v>223906.99</v>
      </c>
      <c r="G29" s="13">
        <f>G34+G39+G44+G49</f>
        <v>200000</v>
      </c>
      <c r="H29" s="13">
        <f t="shared" ref="H29:K29" si="25">H34+H39+H44+H49</f>
        <v>160000</v>
      </c>
      <c r="I29" s="13">
        <f t="shared" si="25"/>
        <v>0</v>
      </c>
      <c r="J29" s="13">
        <f t="shared" si="25"/>
        <v>230000</v>
      </c>
      <c r="K29" s="13">
        <f t="shared" si="25"/>
        <v>0</v>
      </c>
      <c r="L29" s="51" t="s">
        <v>27</v>
      </c>
      <c r="M29" s="39" t="s">
        <v>27</v>
      </c>
      <c r="N29" s="39" t="s">
        <v>27</v>
      </c>
      <c r="O29" s="39" t="s">
        <v>27</v>
      </c>
      <c r="P29" s="39" t="s">
        <v>27</v>
      </c>
      <c r="Q29" s="39" t="s">
        <v>27</v>
      </c>
      <c r="R29" s="39" t="s">
        <v>27</v>
      </c>
      <c r="S29" s="51" t="s">
        <v>27</v>
      </c>
      <c r="T29" s="51" t="s">
        <v>27</v>
      </c>
    </row>
    <row r="30" spans="1:20" ht="27" customHeight="1">
      <c r="A30" s="39"/>
      <c r="B30" s="39"/>
      <c r="C30" s="39"/>
      <c r="D30" s="56" t="s">
        <v>10</v>
      </c>
      <c r="E30" s="13">
        <f t="shared" ref="E30:K30" si="26">E35+E40+E45+E50</f>
        <v>0</v>
      </c>
      <c r="F30" s="13">
        <f t="shared" ref="F30" si="27">F35+F40+F45+F50</f>
        <v>0</v>
      </c>
      <c r="G30" s="13">
        <f t="shared" si="26"/>
        <v>0</v>
      </c>
      <c r="H30" s="13">
        <f t="shared" si="26"/>
        <v>0</v>
      </c>
      <c r="I30" s="13">
        <f t="shared" si="26"/>
        <v>0</v>
      </c>
      <c r="J30" s="13">
        <f t="shared" si="26"/>
        <v>0</v>
      </c>
      <c r="K30" s="13">
        <f t="shared" si="26"/>
        <v>0</v>
      </c>
      <c r="L30" s="52"/>
      <c r="M30" s="39"/>
      <c r="N30" s="39"/>
      <c r="O30" s="39"/>
      <c r="P30" s="39"/>
      <c r="Q30" s="39"/>
      <c r="R30" s="39"/>
      <c r="S30" s="52"/>
      <c r="T30" s="52"/>
    </row>
    <row r="31" spans="1:20" ht="22.5" customHeight="1">
      <c r="A31" s="39"/>
      <c r="B31" s="39"/>
      <c r="C31" s="39"/>
      <c r="D31" s="56" t="s">
        <v>11</v>
      </c>
      <c r="E31" s="13">
        <f t="shared" ref="E31:K31" si="28">E36+E41+E46+E51</f>
        <v>0</v>
      </c>
      <c r="F31" s="13">
        <f t="shared" ref="F31" si="29">F36+F41+F46+F51</f>
        <v>0</v>
      </c>
      <c r="G31" s="13">
        <f t="shared" si="28"/>
        <v>0</v>
      </c>
      <c r="H31" s="13">
        <f t="shared" si="28"/>
        <v>0</v>
      </c>
      <c r="I31" s="13">
        <f t="shared" si="28"/>
        <v>0</v>
      </c>
      <c r="J31" s="13">
        <f t="shared" si="28"/>
        <v>0</v>
      </c>
      <c r="K31" s="13">
        <f t="shared" si="28"/>
        <v>0</v>
      </c>
      <c r="L31" s="52"/>
      <c r="M31" s="39"/>
      <c r="N31" s="39"/>
      <c r="O31" s="39"/>
      <c r="P31" s="39"/>
      <c r="Q31" s="39"/>
      <c r="R31" s="39"/>
      <c r="S31" s="52"/>
      <c r="T31" s="52"/>
    </row>
    <row r="32" spans="1:20" ht="24" customHeight="1">
      <c r="A32" s="39"/>
      <c r="B32" s="39"/>
      <c r="C32" s="39"/>
      <c r="D32" s="56" t="s">
        <v>12</v>
      </c>
      <c r="E32" s="13">
        <f>F32+G32+H32+I32+J32+K32</f>
        <v>728906.99</v>
      </c>
      <c r="F32" s="13">
        <f>F37+F42+F47+F52</f>
        <v>138906.99</v>
      </c>
      <c r="G32" s="13">
        <f t="shared" ref="G32:K32" si="30">G37+G42+G47+G52</f>
        <v>200000</v>
      </c>
      <c r="H32" s="13">
        <f t="shared" si="30"/>
        <v>160000</v>
      </c>
      <c r="I32" s="13">
        <f t="shared" si="30"/>
        <v>0</v>
      </c>
      <c r="J32" s="13">
        <f t="shared" si="30"/>
        <v>230000</v>
      </c>
      <c r="K32" s="13">
        <f t="shared" si="30"/>
        <v>0</v>
      </c>
      <c r="L32" s="52"/>
      <c r="M32" s="39"/>
      <c r="N32" s="39"/>
      <c r="O32" s="39"/>
      <c r="P32" s="39"/>
      <c r="Q32" s="39"/>
      <c r="R32" s="39"/>
      <c r="S32" s="52"/>
      <c r="T32" s="52"/>
    </row>
    <row r="33" spans="1:20" ht="36.75" customHeight="1">
      <c r="A33" s="39"/>
      <c r="B33" s="39"/>
      <c r="C33" s="39"/>
      <c r="D33" s="56" t="s">
        <v>45</v>
      </c>
      <c r="E33" s="13">
        <f>F33+G33+H33+I33+J33+K33</f>
        <v>85000</v>
      </c>
      <c r="F33" s="13">
        <f t="shared" ref="F33" si="31">F38+F43+F48+F53</f>
        <v>85000</v>
      </c>
      <c r="G33" s="13">
        <f t="shared" ref="E33:K33" si="32">G38+G43+G48+G53</f>
        <v>0</v>
      </c>
      <c r="H33" s="13">
        <f t="shared" si="32"/>
        <v>0</v>
      </c>
      <c r="I33" s="13">
        <f t="shared" si="32"/>
        <v>0</v>
      </c>
      <c r="J33" s="13">
        <f t="shared" si="32"/>
        <v>0</v>
      </c>
      <c r="K33" s="13">
        <f t="shared" si="32"/>
        <v>0</v>
      </c>
      <c r="L33" s="53"/>
      <c r="M33" s="39"/>
      <c r="N33" s="39"/>
      <c r="O33" s="39"/>
      <c r="P33" s="39"/>
      <c r="Q33" s="39"/>
      <c r="R33" s="39"/>
      <c r="S33" s="53"/>
      <c r="T33" s="53"/>
    </row>
    <row r="34" spans="1:20" ht="108" customHeight="1">
      <c r="A34" s="45" t="s">
        <v>13</v>
      </c>
      <c r="B34" s="19" t="s">
        <v>41</v>
      </c>
      <c r="C34" s="19" t="s">
        <v>39</v>
      </c>
      <c r="D34" s="4" t="s">
        <v>15</v>
      </c>
      <c r="E34" s="14">
        <f>G34+H34+I34+J34+K34+F34</f>
        <v>223906.99</v>
      </c>
      <c r="F34" s="14">
        <f t="shared" ref="F34" si="33">F35+F36+F37+F38</f>
        <v>223906.99</v>
      </c>
      <c r="G34" s="14">
        <f>G35+G36+G37+G38</f>
        <v>0</v>
      </c>
      <c r="H34" s="14">
        <f t="shared" ref="G34:K34" si="34">H35+H36+H37+H38</f>
        <v>0</v>
      </c>
      <c r="I34" s="14">
        <f t="shared" si="34"/>
        <v>0</v>
      </c>
      <c r="J34" s="14">
        <f t="shared" si="34"/>
        <v>0</v>
      </c>
      <c r="K34" s="14">
        <f t="shared" si="34"/>
        <v>0</v>
      </c>
      <c r="L34" s="19" t="s">
        <v>20</v>
      </c>
      <c r="M34" s="24" t="s">
        <v>26</v>
      </c>
      <c r="N34" s="19">
        <f>O34+P34+Q34+S34+R34+T34</f>
        <v>70</v>
      </c>
      <c r="O34" s="19">
        <v>70</v>
      </c>
      <c r="P34" s="24">
        <v>0</v>
      </c>
      <c r="Q34" s="24">
        <v>0</v>
      </c>
      <c r="R34" s="24">
        <v>0</v>
      </c>
      <c r="S34" s="19">
        <v>0</v>
      </c>
      <c r="T34" s="19">
        <v>0</v>
      </c>
    </row>
    <row r="35" spans="1:20" ht="18">
      <c r="A35" s="46"/>
      <c r="B35" s="20"/>
      <c r="C35" s="20"/>
      <c r="D35" s="12" t="s">
        <v>10</v>
      </c>
      <c r="E35" s="14">
        <f t="shared" ref="E35:E38" si="35">G35+H35+I35+J35+K35</f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20"/>
      <c r="M35" s="24"/>
      <c r="N35" s="20"/>
      <c r="O35" s="20"/>
      <c r="P35" s="24"/>
      <c r="Q35" s="24"/>
      <c r="R35" s="24"/>
      <c r="S35" s="20"/>
      <c r="T35" s="20"/>
    </row>
    <row r="36" spans="1:20" ht="18">
      <c r="A36" s="46"/>
      <c r="B36" s="20"/>
      <c r="C36" s="20"/>
      <c r="D36" s="12" t="s">
        <v>11</v>
      </c>
      <c r="E36" s="14">
        <f t="shared" si="35"/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20"/>
      <c r="M36" s="24"/>
      <c r="N36" s="20"/>
      <c r="O36" s="20"/>
      <c r="P36" s="24"/>
      <c r="Q36" s="24"/>
      <c r="R36" s="24"/>
      <c r="S36" s="20"/>
      <c r="T36" s="20"/>
    </row>
    <row r="37" spans="1:20" ht="18">
      <c r="A37" s="46"/>
      <c r="B37" s="20"/>
      <c r="C37" s="20"/>
      <c r="D37" s="12" t="s">
        <v>12</v>
      </c>
      <c r="E37" s="14">
        <f>F37+G37+H37+I37+J37+K37</f>
        <v>138906.99</v>
      </c>
      <c r="F37" s="14">
        <v>138906.99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20"/>
      <c r="M37" s="24"/>
      <c r="N37" s="20"/>
      <c r="O37" s="20"/>
      <c r="P37" s="24"/>
      <c r="Q37" s="24"/>
      <c r="R37" s="24"/>
      <c r="S37" s="20"/>
      <c r="T37" s="20"/>
    </row>
    <row r="38" spans="1:20" ht="36">
      <c r="A38" s="47"/>
      <c r="B38" s="21"/>
      <c r="C38" s="21"/>
      <c r="D38" s="12" t="s">
        <v>46</v>
      </c>
      <c r="E38" s="14">
        <f>F38+G38+H38+I38+J38+K38</f>
        <v>85000</v>
      </c>
      <c r="F38" s="14">
        <v>85000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21"/>
      <c r="M38" s="24"/>
      <c r="N38" s="21"/>
      <c r="O38" s="21"/>
      <c r="P38" s="24"/>
      <c r="Q38" s="24"/>
      <c r="R38" s="24"/>
      <c r="S38" s="21"/>
      <c r="T38" s="21"/>
    </row>
    <row r="39" spans="1:20" ht="54" customHeight="1">
      <c r="A39" s="45" t="s">
        <v>33</v>
      </c>
      <c r="B39" s="19" t="s">
        <v>43</v>
      </c>
      <c r="C39" s="19" t="s">
        <v>39</v>
      </c>
      <c r="D39" s="4" t="s">
        <v>15</v>
      </c>
      <c r="E39" s="14">
        <f>E42</f>
        <v>200000</v>
      </c>
      <c r="F39" s="14">
        <f t="shared" ref="F39" si="36">F40+F41+F42+F43</f>
        <v>0</v>
      </c>
      <c r="G39" s="14">
        <f>G42</f>
        <v>200000</v>
      </c>
      <c r="H39" s="14">
        <v>0</v>
      </c>
      <c r="I39" s="14">
        <f t="shared" ref="I39:K39" si="37">I40+I41+I42+I43</f>
        <v>0</v>
      </c>
      <c r="J39" s="14">
        <f t="shared" si="37"/>
        <v>0</v>
      </c>
      <c r="K39" s="14">
        <f t="shared" si="37"/>
        <v>0</v>
      </c>
      <c r="L39" s="19" t="s">
        <v>20</v>
      </c>
      <c r="M39" s="24" t="s">
        <v>26</v>
      </c>
      <c r="N39" s="19">
        <f>O39+P39+Q39+R39+S39+T39</f>
        <v>400</v>
      </c>
      <c r="O39" s="19">
        <v>0</v>
      </c>
      <c r="P39" s="24">
        <v>400</v>
      </c>
      <c r="Q39" s="24">
        <v>0</v>
      </c>
      <c r="R39" s="24">
        <v>0</v>
      </c>
      <c r="S39" s="19">
        <v>0</v>
      </c>
      <c r="T39" s="19">
        <v>0</v>
      </c>
    </row>
    <row r="40" spans="1:20" ht="18">
      <c r="A40" s="46"/>
      <c r="B40" s="20"/>
      <c r="C40" s="20"/>
      <c r="D40" s="12" t="s">
        <v>10</v>
      </c>
      <c r="E40" s="14">
        <f t="shared" ref="E40:E43" si="38">G40+H40+I40+J40+K40</f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20"/>
      <c r="M40" s="24"/>
      <c r="N40" s="20"/>
      <c r="O40" s="20"/>
      <c r="P40" s="24"/>
      <c r="Q40" s="24"/>
      <c r="R40" s="24"/>
      <c r="S40" s="20"/>
      <c r="T40" s="20"/>
    </row>
    <row r="41" spans="1:20" ht="18">
      <c r="A41" s="46"/>
      <c r="B41" s="20"/>
      <c r="C41" s="20"/>
      <c r="D41" s="12" t="s">
        <v>11</v>
      </c>
      <c r="E41" s="14">
        <f t="shared" si="38"/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20"/>
      <c r="M41" s="24"/>
      <c r="N41" s="20"/>
      <c r="O41" s="20"/>
      <c r="P41" s="24"/>
      <c r="Q41" s="24"/>
      <c r="R41" s="24"/>
      <c r="S41" s="20"/>
      <c r="T41" s="20"/>
    </row>
    <row r="42" spans="1:20" ht="18">
      <c r="A42" s="46"/>
      <c r="B42" s="20"/>
      <c r="C42" s="20"/>
      <c r="D42" s="12" t="s">
        <v>12</v>
      </c>
      <c r="E42" s="14">
        <f t="shared" si="38"/>
        <v>200000</v>
      </c>
      <c r="F42" s="14">
        <v>0</v>
      </c>
      <c r="G42" s="14">
        <v>200000</v>
      </c>
      <c r="H42" s="14">
        <v>0</v>
      </c>
      <c r="I42" s="14">
        <v>0</v>
      </c>
      <c r="J42" s="14">
        <v>0</v>
      </c>
      <c r="K42" s="14">
        <v>0</v>
      </c>
      <c r="L42" s="20"/>
      <c r="M42" s="24"/>
      <c r="N42" s="20"/>
      <c r="O42" s="20"/>
      <c r="P42" s="24"/>
      <c r="Q42" s="24"/>
      <c r="R42" s="24"/>
      <c r="S42" s="20"/>
      <c r="T42" s="20"/>
    </row>
    <row r="43" spans="1:20" ht="36">
      <c r="A43" s="47"/>
      <c r="B43" s="21"/>
      <c r="C43" s="21"/>
      <c r="D43" s="12" t="s">
        <v>46</v>
      </c>
      <c r="E43" s="14">
        <f t="shared" si="38"/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21"/>
      <c r="M43" s="24"/>
      <c r="N43" s="21"/>
      <c r="O43" s="21"/>
      <c r="P43" s="24"/>
      <c r="Q43" s="24"/>
      <c r="R43" s="24"/>
      <c r="S43" s="21"/>
      <c r="T43" s="21"/>
    </row>
    <row r="44" spans="1:20" ht="54" customHeight="1">
      <c r="A44" s="48" t="s">
        <v>32</v>
      </c>
      <c r="B44" s="19" t="s">
        <v>42</v>
      </c>
      <c r="C44" s="19" t="s">
        <v>39</v>
      </c>
      <c r="D44" s="4" t="s">
        <v>17</v>
      </c>
      <c r="E44" s="14">
        <f>G44+H44+I44+J44+K44+F44</f>
        <v>160000</v>
      </c>
      <c r="F44" s="14">
        <f t="shared" ref="F44" si="39">F45+F46+F47+F48</f>
        <v>0</v>
      </c>
      <c r="G44" s="14">
        <f t="shared" ref="G44:J44" si="40">G45+G46+G47+G48</f>
        <v>0</v>
      </c>
      <c r="H44" s="14">
        <f t="shared" si="40"/>
        <v>160000</v>
      </c>
      <c r="I44" s="14">
        <f t="shared" si="40"/>
        <v>0</v>
      </c>
      <c r="J44" s="14">
        <f t="shared" si="40"/>
        <v>0</v>
      </c>
      <c r="K44" s="14">
        <v>0</v>
      </c>
      <c r="L44" s="19" t="s">
        <v>20</v>
      </c>
      <c r="M44" s="24" t="s">
        <v>26</v>
      </c>
      <c r="N44" s="19">
        <f>O44+P44+Q44+S44+R44+T44</f>
        <v>60</v>
      </c>
      <c r="O44" s="19">
        <v>0</v>
      </c>
      <c r="P44" s="24">
        <v>0</v>
      </c>
      <c r="Q44" s="24">
        <v>60</v>
      </c>
      <c r="R44" s="24">
        <v>0</v>
      </c>
      <c r="S44" s="24">
        <v>0</v>
      </c>
      <c r="T44" s="19">
        <v>0</v>
      </c>
    </row>
    <row r="45" spans="1:20" ht="18">
      <c r="A45" s="49"/>
      <c r="B45" s="20"/>
      <c r="C45" s="20"/>
      <c r="D45" s="4" t="s">
        <v>10</v>
      </c>
      <c r="E45" s="14">
        <f t="shared" ref="E45:E48" si="41">G45+H45+I45+J45+K45+F45</f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20"/>
      <c r="M45" s="24"/>
      <c r="N45" s="20"/>
      <c r="O45" s="20"/>
      <c r="P45" s="24"/>
      <c r="Q45" s="24"/>
      <c r="R45" s="24"/>
      <c r="S45" s="24"/>
      <c r="T45" s="20"/>
    </row>
    <row r="46" spans="1:20" ht="18">
      <c r="A46" s="49"/>
      <c r="B46" s="20"/>
      <c r="C46" s="20"/>
      <c r="D46" s="4" t="s">
        <v>11</v>
      </c>
      <c r="E46" s="14">
        <f t="shared" si="41"/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20"/>
      <c r="M46" s="24"/>
      <c r="N46" s="20"/>
      <c r="O46" s="20"/>
      <c r="P46" s="24"/>
      <c r="Q46" s="24"/>
      <c r="R46" s="24"/>
      <c r="S46" s="24"/>
      <c r="T46" s="20"/>
    </row>
    <row r="47" spans="1:20" ht="18">
      <c r="A47" s="49"/>
      <c r="B47" s="20"/>
      <c r="C47" s="20"/>
      <c r="D47" s="4" t="s">
        <v>12</v>
      </c>
      <c r="E47" s="14">
        <f t="shared" si="41"/>
        <v>160000</v>
      </c>
      <c r="F47" s="14">
        <v>0</v>
      </c>
      <c r="G47" s="14">
        <v>0</v>
      </c>
      <c r="H47" s="14">
        <v>160000</v>
      </c>
      <c r="I47" s="14">
        <v>0</v>
      </c>
      <c r="J47" s="14">
        <v>0</v>
      </c>
      <c r="K47" s="14">
        <v>0</v>
      </c>
      <c r="L47" s="20"/>
      <c r="M47" s="24"/>
      <c r="N47" s="20"/>
      <c r="O47" s="20"/>
      <c r="P47" s="24"/>
      <c r="Q47" s="24"/>
      <c r="R47" s="24"/>
      <c r="S47" s="24"/>
      <c r="T47" s="20"/>
    </row>
    <row r="48" spans="1:20" ht="36">
      <c r="A48" s="50"/>
      <c r="B48" s="21"/>
      <c r="C48" s="21"/>
      <c r="D48" s="12" t="s">
        <v>46</v>
      </c>
      <c r="E48" s="14">
        <f t="shared" si="41"/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21"/>
      <c r="M48" s="24"/>
      <c r="N48" s="21"/>
      <c r="O48" s="21"/>
      <c r="P48" s="24"/>
      <c r="Q48" s="24"/>
      <c r="R48" s="24"/>
      <c r="S48" s="24"/>
      <c r="T48" s="21"/>
    </row>
    <row r="49" spans="1:20" ht="48" customHeight="1">
      <c r="A49" s="19" t="s">
        <v>40</v>
      </c>
      <c r="B49" s="19" t="s">
        <v>44</v>
      </c>
      <c r="C49" s="19" t="s">
        <v>39</v>
      </c>
      <c r="D49" s="4" t="s">
        <v>15</v>
      </c>
      <c r="E49" s="14">
        <f>G49+H49+I49+J49+K49</f>
        <v>230000</v>
      </c>
      <c r="F49" s="14">
        <f t="shared" ref="F49" si="42">F50+F51+F52+F53</f>
        <v>0</v>
      </c>
      <c r="G49" s="14">
        <f t="shared" ref="G49:K49" si="43">G50+G51+G52+G53</f>
        <v>0</v>
      </c>
      <c r="H49" s="14">
        <f t="shared" si="43"/>
        <v>0</v>
      </c>
      <c r="I49" s="14">
        <f t="shared" si="43"/>
        <v>0</v>
      </c>
      <c r="J49" s="14">
        <f t="shared" si="43"/>
        <v>230000</v>
      </c>
      <c r="K49" s="14">
        <f t="shared" si="43"/>
        <v>0</v>
      </c>
      <c r="L49" s="19" t="s">
        <v>20</v>
      </c>
      <c r="M49" s="24" t="s">
        <v>26</v>
      </c>
      <c r="N49" s="19">
        <f t="shared" ref="N49" si="44">O49+P49+Q49+S49+R49+T49</f>
        <v>400</v>
      </c>
      <c r="O49" s="19">
        <v>0</v>
      </c>
      <c r="P49" s="24">
        <v>0</v>
      </c>
      <c r="Q49" s="24">
        <v>0</v>
      </c>
      <c r="R49" s="24">
        <v>0</v>
      </c>
      <c r="S49" s="24">
        <v>400</v>
      </c>
      <c r="T49" s="19">
        <v>0</v>
      </c>
    </row>
    <row r="50" spans="1:20" ht="18">
      <c r="A50" s="20"/>
      <c r="B50" s="20"/>
      <c r="C50" s="20"/>
      <c r="D50" s="12" t="s">
        <v>10</v>
      </c>
      <c r="E50" s="14">
        <f t="shared" ref="E50:E53" si="45">G50+H50+I50+J50+K50</f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20"/>
      <c r="M50" s="24"/>
      <c r="N50" s="20"/>
      <c r="O50" s="20"/>
      <c r="P50" s="24"/>
      <c r="Q50" s="24"/>
      <c r="R50" s="24"/>
      <c r="S50" s="24"/>
      <c r="T50" s="20"/>
    </row>
    <row r="51" spans="1:20" ht="18">
      <c r="A51" s="20"/>
      <c r="B51" s="20"/>
      <c r="C51" s="20"/>
      <c r="D51" s="12" t="s">
        <v>11</v>
      </c>
      <c r="E51" s="14">
        <f t="shared" si="45"/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20"/>
      <c r="M51" s="24"/>
      <c r="N51" s="20"/>
      <c r="O51" s="20"/>
      <c r="P51" s="24"/>
      <c r="Q51" s="24"/>
      <c r="R51" s="24"/>
      <c r="S51" s="24"/>
      <c r="T51" s="20"/>
    </row>
    <row r="52" spans="1:20" ht="18">
      <c r="A52" s="20"/>
      <c r="B52" s="20"/>
      <c r="C52" s="20"/>
      <c r="D52" s="12" t="s">
        <v>12</v>
      </c>
      <c r="E52" s="14">
        <f t="shared" si="45"/>
        <v>230000</v>
      </c>
      <c r="F52" s="14">
        <v>0</v>
      </c>
      <c r="G52" s="14">
        <v>0</v>
      </c>
      <c r="H52" s="14">
        <v>0</v>
      </c>
      <c r="I52" s="14">
        <v>0</v>
      </c>
      <c r="J52" s="14">
        <v>230000</v>
      </c>
      <c r="K52" s="14">
        <v>0</v>
      </c>
      <c r="L52" s="20"/>
      <c r="M52" s="24"/>
      <c r="N52" s="20"/>
      <c r="O52" s="20"/>
      <c r="P52" s="24"/>
      <c r="Q52" s="24"/>
      <c r="R52" s="24"/>
      <c r="S52" s="24"/>
      <c r="T52" s="20"/>
    </row>
    <row r="53" spans="1:20" ht="18">
      <c r="A53" s="21"/>
      <c r="B53" s="21"/>
      <c r="C53" s="21"/>
      <c r="D53" s="12" t="s">
        <v>18</v>
      </c>
      <c r="E53" s="14">
        <f t="shared" si="45"/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21"/>
      <c r="M53" s="24"/>
      <c r="N53" s="21"/>
      <c r="O53" s="21"/>
      <c r="P53" s="24"/>
      <c r="Q53" s="24"/>
      <c r="R53" s="24"/>
      <c r="S53" s="24"/>
      <c r="T53" s="21"/>
    </row>
    <row r="54" spans="1:20" ht="46.5" customHeight="1">
      <c r="A54" s="16"/>
      <c r="B54" s="16" t="s">
        <v>16</v>
      </c>
      <c r="C54" s="19" t="s">
        <v>39</v>
      </c>
      <c r="D54" s="11" t="s">
        <v>15</v>
      </c>
      <c r="E54" s="15">
        <f>F54+G54+H54+I54+J54+K54</f>
        <v>813906.99</v>
      </c>
      <c r="F54" s="15">
        <f t="shared" ref="E54:F57" si="46">F34+F39+F49</f>
        <v>223906.99</v>
      </c>
      <c r="G54" s="15">
        <f>G57</f>
        <v>200000</v>
      </c>
      <c r="H54" s="15">
        <f>H57</f>
        <v>160000</v>
      </c>
      <c r="I54" s="15">
        <f t="shared" ref="G54:K58" si="47">I34+I39+I49</f>
        <v>0</v>
      </c>
      <c r="J54" s="15">
        <f t="shared" si="47"/>
        <v>230000</v>
      </c>
      <c r="K54" s="15">
        <f t="shared" si="47"/>
        <v>0</v>
      </c>
      <c r="L54" s="11" t="s">
        <v>27</v>
      </c>
      <c r="M54" s="55" t="s">
        <v>27</v>
      </c>
      <c r="N54" s="55" t="s">
        <v>27</v>
      </c>
      <c r="O54" s="55" t="s">
        <v>27</v>
      </c>
      <c r="P54" s="55" t="s">
        <v>27</v>
      </c>
      <c r="Q54" s="55" t="s">
        <v>27</v>
      </c>
      <c r="R54" s="55" t="s">
        <v>27</v>
      </c>
      <c r="S54" s="16" t="s">
        <v>27</v>
      </c>
      <c r="T54" s="16" t="s">
        <v>27</v>
      </c>
    </row>
    <row r="55" spans="1:20" ht="18">
      <c r="A55" s="17"/>
      <c r="B55" s="17"/>
      <c r="C55" s="20"/>
      <c r="D55" s="57" t="s">
        <v>10</v>
      </c>
      <c r="E55" s="15">
        <f t="shared" si="46"/>
        <v>0</v>
      </c>
      <c r="F55" s="15">
        <f t="shared" si="46"/>
        <v>0</v>
      </c>
      <c r="G55" s="15">
        <f t="shared" si="47"/>
        <v>0</v>
      </c>
      <c r="H55" s="15">
        <f t="shared" si="47"/>
        <v>0</v>
      </c>
      <c r="I55" s="15">
        <f t="shared" si="47"/>
        <v>0</v>
      </c>
      <c r="J55" s="15">
        <f t="shared" si="47"/>
        <v>0</v>
      </c>
      <c r="K55" s="15">
        <f t="shared" ref="K55" si="48">K35+K40+K50</f>
        <v>0</v>
      </c>
      <c r="L55" s="11"/>
      <c r="M55" s="55"/>
      <c r="N55" s="55"/>
      <c r="O55" s="55"/>
      <c r="P55" s="55"/>
      <c r="Q55" s="55"/>
      <c r="R55" s="55"/>
      <c r="S55" s="17"/>
      <c r="T55" s="17"/>
    </row>
    <row r="56" spans="1:20" ht="18">
      <c r="A56" s="17"/>
      <c r="B56" s="17"/>
      <c r="C56" s="20"/>
      <c r="D56" s="57" t="s">
        <v>11</v>
      </c>
      <c r="E56" s="15">
        <f t="shared" si="46"/>
        <v>0</v>
      </c>
      <c r="F56" s="15">
        <f t="shared" si="46"/>
        <v>0</v>
      </c>
      <c r="G56" s="15">
        <f t="shared" si="47"/>
        <v>0</v>
      </c>
      <c r="H56" s="15">
        <f t="shared" si="47"/>
        <v>0</v>
      </c>
      <c r="I56" s="15">
        <f t="shared" si="47"/>
        <v>0</v>
      </c>
      <c r="J56" s="15">
        <f t="shared" si="47"/>
        <v>0</v>
      </c>
      <c r="K56" s="15">
        <f t="shared" ref="K56" si="49">K36+K41+K51</f>
        <v>0</v>
      </c>
      <c r="L56" s="11"/>
      <c r="M56" s="55"/>
      <c r="N56" s="55"/>
      <c r="O56" s="55"/>
      <c r="P56" s="55"/>
      <c r="Q56" s="55"/>
      <c r="R56" s="55"/>
      <c r="S56" s="17"/>
      <c r="T56" s="17"/>
    </row>
    <row r="57" spans="1:20" ht="18">
      <c r="A57" s="17"/>
      <c r="B57" s="17"/>
      <c r="C57" s="20"/>
      <c r="D57" s="57" t="s">
        <v>12</v>
      </c>
      <c r="E57" s="15">
        <f>F57+G57+H57+I57+J57</f>
        <v>728906.99</v>
      </c>
      <c r="F57" s="15">
        <f t="shared" si="46"/>
        <v>138906.99</v>
      </c>
      <c r="G57" s="15">
        <f t="shared" si="47"/>
        <v>200000</v>
      </c>
      <c r="H57" s="15">
        <f>H37+H42+H52+H44</f>
        <v>160000</v>
      </c>
      <c r="I57" s="15">
        <f t="shared" si="47"/>
        <v>0</v>
      </c>
      <c r="J57" s="15">
        <f t="shared" si="47"/>
        <v>230000</v>
      </c>
      <c r="K57" s="15">
        <f t="shared" ref="K57" si="50">K37+K42+K52</f>
        <v>0</v>
      </c>
      <c r="L57" s="11"/>
      <c r="M57" s="55"/>
      <c r="N57" s="55"/>
      <c r="O57" s="55"/>
      <c r="P57" s="55"/>
      <c r="Q57" s="55"/>
      <c r="R57" s="55"/>
      <c r="S57" s="17"/>
      <c r="T57" s="17"/>
    </row>
    <row r="58" spans="1:20" ht="36">
      <c r="A58" s="18"/>
      <c r="B58" s="18"/>
      <c r="C58" s="21"/>
      <c r="D58" s="12" t="s">
        <v>46</v>
      </c>
      <c r="E58" s="15">
        <f>E38+E43+E53</f>
        <v>85000</v>
      </c>
      <c r="F58" s="15">
        <f>F53+F48+F43+F38</f>
        <v>85000</v>
      </c>
      <c r="G58" s="15">
        <f t="shared" si="47"/>
        <v>0</v>
      </c>
      <c r="H58" s="15">
        <f t="shared" si="47"/>
        <v>0</v>
      </c>
      <c r="I58" s="15">
        <f t="shared" si="47"/>
        <v>0</v>
      </c>
      <c r="J58" s="15">
        <f t="shared" si="47"/>
        <v>0</v>
      </c>
      <c r="K58" s="15">
        <f t="shared" ref="K58" si="51">K38+K43+K53</f>
        <v>0</v>
      </c>
      <c r="L58" s="11"/>
      <c r="M58" s="55"/>
      <c r="N58" s="55"/>
      <c r="O58" s="55"/>
      <c r="P58" s="55"/>
      <c r="Q58" s="55"/>
      <c r="R58" s="55"/>
      <c r="S58" s="18"/>
      <c r="T58" s="18"/>
    </row>
    <row r="59" spans="1:20" ht="18.75">
      <c r="A59" s="9"/>
      <c r="B59" s="9"/>
      <c r="C59" s="9"/>
      <c r="D59" s="9"/>
      <c r="E59" s="9"/>
      <c r="F59" s="8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</row>
    <row r="60" spans="1:20" ht="18.7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ht="18.7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</sheetData>
  <mergeCells count="124">
    <mergeCell ref="A54:A58"/>
    <mergeCell ref="S44:S48"/>
    <mergeCell ref="T44:T48"/>
    <mergeCell ref="S54:S58"/>
    <mergeCell ref="T54:T58"/>
    <mergeCell ref="M54:M58"/>
    <mergeCell ref="P54:P58"/>
    <mergeCell ref="Q54:Q58"/>
    <mergeCell ref="R54:R58"/>
    <mergeCell ref="S49:S53"/>
    <mergeCell ref="T49:T53"/>
    <mergeCell ref="A49:A53"/>
    <mergeCell ref="B49:B53"/>
    <mergeCell ref="C49:C53"/>
    <mergeCell ref="L49:L53"/>
    <mergeCell ref="N54:N58"/>
    <mergeCell ref="O54:O58"/>
    <mergeCell ref="N49:N53"/>
    <mergeCell ref="O49:O53"/>
    <mergeCell ref="O44:O48"/>
    <mergeCell ref="N44:N48"/>
    <mergeCell ref="M49:M53"/>
    <mergeCell ref="P49:P53"/>
    <mergeCell ref="Q49:Q53"/>
    <mergeCell ref="T17:T21"/>
    <mergeCell ref="S22:S26"/>
    <mergeCell ref="T22:T26"/>
    <mergeCell ref="S29:S33"/>
    <mergeCell ref="T29:T33"/>
    <mergeCell ref="S34:S38"/>
    <mergeCell ref="T34:T38"/>
    <mergeCell ref="S39:S43"/>
    <mergeCell ref="T39:T43"/>
    <mergeCell ref="A28:T28"/>
    <mergeCell ref="A29:A33"/>
    <mergeCell ref="B29:C33"/>
    <mergeCell ref="L29:L33"/>
    <mergeCell ref="M29:M33"/>
    <mergeCell ref="P29:P33"/>
    <mergeCell ref="Q29:Q33"/>
    <mergeCell ref="R29:R33"/>
    <mergeCell ref="A22:C26"/>
    <mergeCell ref="L22:L26"/>
    <mergeCell ref="M22:M26"/>
    <mergeCell ref="N39:N43"/>
    <mergeCell ref="O39:O43"/>
    <mergeCell ref="A27:T27"/>
    <mergeCell ref="N29:N33"/>
    <mergeCell ref="O29:O33"/>
    <mergeCell ref="R49:R53"/>
    <mergeCell ref="A44:A48"/>
    <mergeCell ref="B44:B48"/>
    <mergeCell ref="C44:C48"/>
    <mergeCell ref="L44:L48"/>
    <mergeCell ref="M44:M48"/>
    <mergeCell ref="P44:P48"/>
    <mergeCell ref="Q44:Q48"/>
    <mergeCell ref="R44:R48"/>
    <mergeCell ref="A39:A43"/>
    <mergeCell ref="B39:B43"/>
    <mergeCell ref="C39:C43"/>
    <mergeCell ref="L39:L43"/>
    <mergeCell ref="M39:M43"/>
    <mergeCell ref="P39:P43"/>
    <mergeCell ref="Q39:Q43"/>
    <mergeCell ref="R39:R43"/>
    <mergeCell ref="B34:B38"/>
    <mergeCell ref="A34:A38"/>
    <mergeCell ref="C34:C38"/>
    <mergeCell ref="L34:L38"/>
    <mergeCell ref="M34:M38"/>
    <mergeCell ref="P34:P38"/>
    <mergeCell ref="Q34:Q38"/>
    <mergeCell ref="R34:R38"/>
    <mergeCell ref="N34:N38"/>
    <mergeCell ref="O34:O38"/>
    <mergeCell ref="O22:O26"/>
    <mergeCell ref="A10:T10"/>
    <mergeCell ref="A11:T11"/>
    <mergeCell ref="A12:A16"/>
    <mergeCell ref="B12:C16"/>
    <mergeCell ref="L12:L16"/>
    <mergeCell ref="M12:M16"/>
    <mergeCell ref="P12:P16"/>
    <mergeCell ref="Q12:Q16"/>
    <mergeCell ref="R12:R16"/>
    <mergeCell ref="S12:S16"/>
    <mergeCell ref="T12:T16"/>
    <mergeCell ref="P22:P26"/>
    <mergeCell ref="Q22:Q26"/>
    <mergeCell ref="R22:R26"/>
    <mergeCell ref="A17:A21"/>
    <mergeCell ref="B17:B21"/>
    <mergeCell ref="C17:C21"/>
    <mergeCell ref="L17:L21"/>
    <mergeCell ref="M17:M21"/>
    <mergeCell ref="P17:P21"/>
    <mergeCell ref="Q17:Q21"/>
    <mergeCell ref="R17:R21"/>
    <mergeCell ref="S17:S21"/>
    <mergeCell ref="B54:B58"/>
    <mergeCell ref="C54:C58"/>
    <mergeCell ref="L4:L5"/>
    <mergeCell ref="M4:M5"/>
    <mergeCell ref="A7:T7"/>
    <mergeCell ref="A8:T8"/>
    <mergeCell ref="A9:T9"/>
    <mergeCell ref="A1:T1"/>
    <mergeCell ref="A2:T2"/>
    <mergeCell ref="A3:A5"/>
    <mergeCell ref="B3:B5"/>
    <mergeCell ref="C3:C5"/>
    <mergeCell ref="D3:K3"/>
    <mergeCell ref="L3:T3"/>
    <mergeCell ref="D4:D5"/>
    <mergeCell ref="E4:E5"/>
    <mergeCell ref="N4:N5"/>
    <mergeCell ref="O4:T4"/>
    <mergeCell ref="F4:K4"/>
    <mergeCell ref="O12:O16"/>
    <mergeCell ref="O17:O21"/>
    <mergeCell ref="N12:N16"/>
    <mergeCell ref="N17:N21"/>
    <mergeCell ref="N22:N26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мп гор среда 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Покровка</cp:lastModifiedBy>
  <cp:lastPrinted>2024-01-31T10:04:15Z</cp:lastPrinted>
  <dcterms:created xsi:type="dcterms:W3CDTF">2017-10-23T03:32:21Z</dcterms:created>
  <dcterms:modified xsi:type="dcterms:W3CDTF">2024-03-27T11:18:36Z</dcterms:modified>
</cp:coreProperties>
</file>